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ELC2320_CIRCUITS_MECH_Fall2021\"/>
    </mc:Choice>
  </mc:AlternateContent>
  <xr:revisionPtr revIDLastSave="0" documentId="13_ncr:1_{75F1B3E8-DD23-4366-B2BE-AFAA2C47A36C}" xr6:coauthVersionLast="47" xr6:coauthVersionMax="47" xr10:uidLastSave="{00000000-0000-0000-0000-000000000000}"/>
  <bookViews>
    <workbookView xWindow="-108" yWindow="-108" windowWidth="30936" windowHeight="16488" xr2:uid="{5CA2CB1E-0EE1-42B0-96C8-B3DA3240A475}"/>
  </bookViews>
  <sheets>
    <sheet name="Sheet1" sheetId="1" r:id="rId1"/>
  </sheets>
  <definedNames>
    <definedName name="solver_adj" localSheetId="0" hidden="1">Sheet1!$U$11:$W$11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Sheet1!$V$31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1" l="1"/>
  <c r="V20" i="1" s="1"/>
  <c r="U29" i="1" l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14" i="1"/>
  <c r="A14" i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43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16" i="1"/>
  <c r="V31" i="1" l="1"/>
</calcChain>
</file>

<file path=xl/sharedStrings.xml><?xml version="1.0" encoding="utf-8"?>
<sst xmlns="http://schemas.openxmlformats.org/spreadsheetml/2006/main" count="20" uniqueCount="16">
  <si>
    <t>V</t>
  </si>
  <si>
    <t>I</t>
  </si>
  <si>
    <t>Selected Points</t>
  </si>
  <si>
    <t>For SOLVER</t>
  </si>
  <si>
    <t>Curve Fit</t>
  </si>
  <si>
    <t>I = A - B * Exp(C *V)</t>
  </si>
  <si>
    <t>A</t>
  </si>
  <si>
    <t>B</t>
  </si>
  <si>
    <t>C</t>
  </si>
  <si>
    <t>Start Values</t>
  </si>
  <si>
    <t>Icalc</t>
  </si>
  <si>
    <t>ERROR^2</t>
  </si>
  <si>
    <t xml:space="preserve"> </t>
  </si>
  <si>
    <t>SUM ERROR</t>
  </si>
  <si>
    <t>I = A - B * exp(C * V)</t>
  </si>
  <si>
    <t>EXCEL SOLVER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</si>
</sst>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08080631766419E-2"/>
          <c:y val="2.4563100792512522E-2"/>
          <c:w val="0.89019685039370078"/>
          <c:h val="0.8848106326086793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Sheet1!$B$13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57-4EFC-BC76-CBD22960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900031"/>
        <c:axId val="1022899615"/>
      </c:scatterChart>
      <c:valAx>
        <c:axId val="1022900031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899615"/>
        <c:crossesAt val="0"/>
        <c:crossBetween val="midCat"/>
        <c:majorUnit val="1"/>
      </c:valAx>
      <c:valAx>
        <c:axId val="1022899615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900031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08080631766419E-2"/>
          <c:y val="2.4563100792512522E-2"/>
          <c:w val="0.89019685039370078"/>
          <c:h val="0.8848106326086793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Sheet1!$R$15:$R$29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29</c:v>
                </c:pt>
                <c:pt idx="8">
                  <c:v>31</c:v>
                </c:pt>
                <c:pt idx="9">
                  <c:v>33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37.5</c:v>
                </c:pt>
                <c:pt idx="14">
                  <c:v>38</c:v>
                </c:pt>
              </c:numCache>
            </c:numRef>
          </c:xVal>
          <c:yVal>
            <c:numRef>
              <c:f>Sheet1!$S$15:$S$29</c:f>
              <c:numCache>
                <c:formatCode>General</c:formatCode>
                <c:ptCount val="15"/>
                <c:pt idx="0">
                  <c:v>10.25</c:v>
                </c:pt>
                <c:pt idx="1">
                  <c:v>10.24</c:v>
                </c:pt>
                <c:pt idx="2">
                  <c:v>10.210000000000001</c:v>
                </c:pt>
                <c:pt idx="3">
                  <c:v>10.199999999999999</c:v>
                </c:pt>
                <c:pt idx="4">
                  <c:v>10.19</c:v>
                </c:pt>
                <c:pt idx="5">
                  <c:v>10.18</c:v>
                </c:pt>
                <c:pt idx="6">
                  <c:v>10.15</c:v>
                </c:pt>
                <c:pt idx="7">
                  <c:v>9.9499999999999993</c:v>
                </c:pt>
                <c:pt idx="8">
                  <c:v>9.6</c:v>
                </c:pt>
                <c:pt idx="9">
                  <c:v>8.6</c:v>
                </c:pt>
                <c:pt idx="10">
                  <c:v>6.25</c:v>
                </c:pt>
                <c:pt idx="11">
                  <c:v>4.5999999999999996</c:v>
                </c:pt>
                <c:pt idx="12">
                  <c:v>2.6</c:v>
                </c:pt>
                <c:pt idx="13">
                  <c:v>1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47-4C9D-BCB8-E00C1FAEB841}"/>
            </c:ext>
          </c:extLst>
        </c:ser>
        <c:ser>
          <c:idx val="1"/>
          <c:order val="1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Sheet1!$R$15:$R$29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29</c:v>
                </c:pt>
                <c:pt idx="8">
                  <c:v>31</c:v>
                </c:pt>
                <c:pt idx="9">
                  <c:v>33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37.5</c:v>
                </c:pt>
                <c:pt idx="14">
                  <c:v>38</c:v>
                </c:pt>
              </c:numCache>
            </c:numRef>
          </c:xVal>
          <c:yVal>
            <c:numRef>
              <c:f>Sheet1!$U$15:$U$29</c:f>
              <c:numCache>
                <c:formatCode>General</c:formatCode>
                <c:ptCount val="15"/>
                <c:pt idx="5">
                  <c:v>10.404196419666897</c:v>
                </c:pt>
                <c:pt idx="6">
                  <c:v>10.276691598611263</c:v>
                </c:pt>
                <c:pt idx="7">
                  <c:v>9.8541152473655149</c:v>
                </c:pt>
                <c:pt idx="8">
                  <c:v>9.3232553710291057</c:v>
                </c:pt>
                <c:pt idx="9">
                  <c:v>8.3077460908951419</c:v>
                </c:pt>
                <c:pt idx="10">
                  <c:v>6.3651259306464993</c:v>
                </c:pt>
                <c:pt idx="11">
                  <c:v>4.8057510322821839</c:v>
                </c:pt>
                <c:pt idx="12">
                  <c:v>2.6489874759524961</c:v>
                </c:pt>
                <c:pt idx="13">
                  <c:v>1.2781513246260374</c:v>
                </c:pt>
                <c:pt idx="14">
                  <c:v>-0.33402131993814521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47-4C9D-BCB8-E00C1FAEB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900031"/>
        <c:axId val="1022899615"/>
      </c:scatterChart>
      <c:valAx>
        <c:axId val="1022900031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899615"/>
        <c:crossesAt val="0"/>
        <c:crossBetween val="midCat"/>
        <c:majorUnit val="1"/>
      </c:valAx>
      <c:valAx>
        <c:axId val="1022899615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900031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42965296557955"/>
          <c:y val="5.6028758974534555E-2"/>
          <c:w val="0.89019685039370078"/>
          <c:h val="0.8848106326086793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Sheet1!$A$13:$A$13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Sheet1!$B$13:$B$13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A7-4003-B95E-94B5302F2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900031"/>
        <c:axId val="1022899615"/>
      </c:scatterChart>
      <c:valAx>
        <c:axId val="1022900031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899615"/>
        <c:crossesAt val="0"/>
        <c:crossBetween val="midCat"/>
        <c:majorUnit val="1"/>
      </c:valAx>
      <c:valAx>
        <c:axId val="1022899615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900031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404975</xdr:colOff>
      <xdr:row>1</xdr:row>
      <xdr:rowOff>4552</xdr:rowOff>
    </xdr:from>
    <xdr:to>
      <xdr:col>42</xdr:col>
      <xdr:colOff>403814</xdr:colOff>
      <xdr:row>41</xdr:row>
      <xdr:rowOff>100741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9BF19051-4355-40D4-A95A-BF2DA42F8885}"/>
            </a:ext>
          </a:extLst>
        </xdr:cNvPr>
        <xdr:cNvGrpSpPr/>
      </xdr:nvGrpSpPr>
      <xdr:grpSpPr>
        <a:xfrm>
          <a:off x="16894655" y="187432"/>
          <a:ext cx="8533239" cy="7167549"/>
          <a:chOff x="10458914" y="476482"/>
          <a:chExt cx="8455181" cy="753330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69C5114-3050-4C8D-B8A2-77673DB1C3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458914" y="476482"/>
            <a:ext cx="8340990" cy="7533309"/>
          </a:xfrm>
          <a:prstGeom prst="rect">
            <a:avLst/>
          </a:prstGeom>
        </xdr:spPr>
      </xdr:pic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C995FE13-79C8-4B31-A4D8-EE0E52404B05}"/>
              </a:ext>
            </a:extLst>
          </xdr:cNvPr>
          <xdr:cNvGraphicFramePr>
            <a:graphicFrameLocks/>
          </xdr:cNvGraphicFramePr>
        </xdr:nvGraphicFramePr>
        <xdr:xfrm>
          <a:off x="11581005" y="2706494"/>
          <a:ext cx="7333090" cy="50131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22</xdr:col>
      <xdr:colOff>36195</xdr:colOff>
      <xdr:row>12</xdr:row>
      <xdr:rowOff>32385</xdr:rowOff>
    </xdr:from>
    <xdr:to>
      <xdr:col>27</xdr:col>
      <xdr:colOff>548640</xdr:colOff>
      <xdr:row>31</xdr:row>
      <xdr:rowOff>7620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6943A06-7EEE-4CA4-A860-4E07C4899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342530</xdr:colOff>
      <xdr:row>0</xdr:row>
      <xdr:rowOff>83820</xdr:rowOff>
    </xdr:from>
    <xdr:to>
      <xdr:col>15</xdr:col>
      <xdr:colOff>137160</xdr:colOff>
      <xdr:row>29</xdr:row>
      <xdr:rowOff>99060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59A49996-4A30-408A-B4CA-CFD13D5DEBBB}"/>
            </a:ext>
          </a:extLst>
        </xdr:cNvPr>
        <xdr:cNvGrpSpPr/>
      </xdr:nvGrpSpPr>
      <xdr:grpSpPr>
        <a:xfrm>
          <a:off x="1561730" y="83820"/>
          <a:ext cx="7719430" cy="5074920"/>
          <a:chOff x="1576970" y="281940"/>
          <a:chExt cx="8419048" cy="5630214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3AAE93F8-E534-4A97-ABB7-CA08A81DBB8A}"/>
              </a:ext>
            </a:extLst>
          </xdr:cNvPr>
          <xdr:cNvGrpSpPr/>
        </xdr:nvGrpSpPr>
        <xdr:grpSpPr>
          <a:xfrm>
            <a:off x="1576970" y="281940"/>
            <a:ext cx="8419048" cy="5630214"/>
            <a:chOff x="1576970" y="281940"/>
            <a:chExt cx="8419048" cy="5630214"/>
          </a:xfrm>
        </xdr:grpSpPr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DBE3A34F-23AD-4A10-9E7F-DC9E8B26EF89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/>
            <a:srcRect t="24033"/>
            <a:stretch/>
          </xdr:blipFill>
          <xdr:spPr>
            <a:xfrm>
              <a:off x="1576970" y="281940"/>
              <a:ext cx="8419048" cy="5630214"/>
            </a:xfrm>
            <a:prstGeom prst="rect">
              <a:avLst/>
            </a:prstGeom>
          </xdr:spPr>
        </xdr:pic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664F423C-5AB4-4EFE-946D-D5277C67174D}"/>
                </a:ext>
              </a:extLst>
            </xdr:cNvPr>
            <xdr:cNvGrpSpPr/>
          </xdr:nvGrpSpPr>
          <xdr:grpSpPr>
            <a:xfrm>
              <a:off x="2070899" y="510082"/>
              <a:ext cx="7385521" cy="4934638"/>
              <a:chOff x="2063279" y="2110282"/>
              <a:chExt cx="7385521" cy="493463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7CD11099-431C-43C0-A893-AAFFBD20A6B8}"/>
                  </a:ext>
                </a:extLst>
              </xdr:cNvPr>
              <xdr:cNvGraphicFramePr/>
            </xdr:nvGraphicFramePr>
            <xdr:xfrm>
              <a:off x="2063279" y="2110282"/>
              <a:ext cx="7385521" cy="49346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sp macro="" textlink="">
            <xdr:nvSpPr>
              <xdr:cNvPr id="2" name="Oval 1">
                <a:extLst>
                  <a:ext uri="{FF2B5EF4-FFF2-40B4-BE49-F238E27FC236}">
                    <a16:creationId xmlns:a16="http://schemas.microsoft.com/office/drawing/2014/main" id="{7BFC23F3-4F2C-4E8F-8023-51B9F75547D0}"/>
                  </a:ext>
                </a:extLst>
              </xdr:cNvPr>
              <xdr:cNvSpPr/>
            </xdr:nvSpPr>
            <xdr:spPr>
              <a:xfrm>
                <a:off x="2841830" y="2960800"/>
                <a:ext cx="76815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1" name="Oval 10">
                <a:extLst>
                  <a:ext uri="{FF2B5EF4-FFF2-40B4-BE49-F238E27FC236}">
                    <a16:creationId xmlns:a16="http://schemas.microsoft.com/office/drawing/2014/main" id="{BF7C2710-7221-4968-8086-C953CA2A685F}"/>
                  </a:ext>
                </a:extLst>
              </xdr:cNvPr>
              <xdr:cNvSpPr/>
            </xdr:nvSpPr>
            <xdr:spPr>
              <a:xfrm>
                <a:off x="3014508" y="2978007"/>
                <a:ext cx="79581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2" name="Oval 11">
                <a:extLst>
                  <a:ext uri="{FF2B5EF4-FFF2-40B4-BE49-F238E27FC236}">
                    <a16:creationId xmlns:a16="http://schemas.microsoft.com/office/drawing/2014/main" id="{70B8DD07-1CEC-43B1-ACAB-ED4C560269CE}"/>
                  </a:ext>
                </a:extLst>
              </xdr:cNvPr>
              <xdr:cNvSpPr/>
            </xdr:nvSpPr>
            <xdr:spPr>
              <a:xfrm>
                <a:off x="3500284" y="2973090"/>
                <a:ext cx="76815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3" name="Oval 12">
                <a:extLst>
                  <a:ext uri="{FF2B5EF4-FFF2-40B4-BE49-F238E27FC236}">
                    <a16:creationId xmlns:a16="http://schemas.microsoft.com/office/drawing/2014/main" id="{15F6CBEF-9B68-4762-9850-7BED63EB14CD}"/>
                  </a:ext>
                </a:extLst>
              </xdr:cNvPr>
              <xdr:cNvSpPr/>
            </xdr:nvSpPr>
            <xdr:spPr>
              <a:xfrm>
                <a:off x="4495800" y="2992755"/>
                <a:ext cx="76815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" name="Oval 14">
                <a:extLst>
                  <a:ext uri="{FF2B5EF4-FFF2-40B4-BE49-F238E27FC236}">
                    <a16:creationId xmlns:a16="http://schemas.microsoft.com/office/drawing/2014/main" id="{1D3F3075-CAD8-4373-BF58-C38F599D7321}"/>
                  </a:ext>
                </a:extLst>
              </xdr:cNvPr>
              <xdr:cNvSpPr/>
            </xdr:nvSpPr>
            <xdr:spPr>
              <a:xfrm>
                <a:off x="5314950" y="2992755"/>
                <a:ext cx="76815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" name="Oval 15">
                <a:extLst>
                  <a:ext uri="{FF2B5EF4-FFF2-40B4-BE49-F238E27FC236}">
                    <a16:creationId xmlns:a16="http://schemas.microsoft.com/office/drawing/2014/main" id="{834FE159-EFD5-4617-8905-3C2A1099170F}"/>
                  </a:ext>
                </a:extLst>
              </xdr:cNvPr>
              <xdr:cNvSpPr/>
            </xdr:nvSpPr>
            <xdr:spPr>
              <a:xfrm>
                <a:off x="6134100" y="3002280"/>
                <a:ext cx="76815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" name="Oval 16">
                <a:extLst>
                  <a:ext uri="{FF2B5EF4-FFF2-40B4-BE49-F238E27FC236}">
                    <a16:creationId xmlns:a16="http://schemas.microsoft.com/office/drawing/2014/main" id="{47B014A4-25CE-4BCA-8B0D-B0D1F39F171A}"/>
                  </a:ext>
                </a:extLst>
              </xdr:cNvPr>
              <xdr:cNvSpPr/>
            </xdr:nvSpPr>
            <xdr:spPr>
              <a:xfrm>
                <a:off x="6962775" y="3011805"/>
                <a:ext cx="76815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" name="Oval 17">
                <a:extLst>
                  <a:ext uri="{FF2B5EF4-FFF2-40B4-BE49-F238E27FC236}">
                    <a16:creationId xmlns:a16="http://schemas.microsoft.com/office/drawing/2014/main" id="{C715C850-E4CE-44EF-9AFF-36E25AA0E32A}"/>
                  </a:ext>
                </a:extLst>
              </xdr:cNvPr>
              <xdr:cNvSpPr/>
            </xdr:nvSpPr>
            <xdr:spPr>
              <a:xfrm>
                <a:off x="7934325" y="3213735"/>
                <a:ext cx="76815" cy="7687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9" name="Oval 18">
                <a:extLst>
                  <a:ext uri="{FF2B5EF4-FFF2-40B4-BE49-F238E27FC236}">
                    <a16:creationId xmlns:a16="http://schemas.microsoft.com/office/drawing/2014/main" id="{2AA28539-E7C7-4181-BFB9-A6687DABBFF5}"/>
                  </a:ext>
                </a:extLst>
              </xdr:cNvPr>
              <xdr:cNvSpPr/>
            </xdr:nvSpPr>
            <xdr:spPr>
              <a:xfrm>
                <a:off x="8601075" y="4417695"/>
                <a:ext cx="76815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1" name="Oval 20">
                <a:extLst>
                  <a:ext uri="{FF2B5EF4-FFF2-40B4-BE49-F238E27FC236}">
                    <a16:creationId xmlns:a16="http://schemas.microsoft.com/office/drawing/2014/main" id="{F1518296-732D-42EC-B624-6B7EE3B7D3B0}"/>
                  </a:ext>
                </a:extLst>
              </xdr:cNvPr>
              <xdr:cNvSpPr/>
            </xdr:nvSpPr>
            <xdr:spPr>
              <a:xfrm>
                <a:off x="7610475" y="3088005"/>
                <a:ext cx="76815" cy="7687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2" name="Oval 21">
                <a:extLst>
                  <a:ext uri="{FF2B5EF4-FFF2-40B4-BE49-F238E27FC236}">
                    <a16:creationId xmlns:a16="http://schemas.microsoft.com/office/drawing/2014/main" id="{C50F9DDD-3E46-4E35-8B57-18D4D7826442}"/>
                  </a:ext>
                </a:extLst>
              </xdr:cNvPr>
              <xdr:cNvSpPr/>
            </xdr:nvSpPr>
            <xdr:spPr>
              <a:xfrm>
                <a:off x="8258175" y="3569970"/>
                <a:ext cx="76815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3" name="Oval 22">
                <a:extLst>
                  <a:ext uri="{FF2B5EF4-FFF2-40B4-BE49-F238E27FC236}">
                    <a16:creationId xmlns:a16="http://schemas.microsoft.com/office/drawing/2014/main" id="{584B3315-8935-4B5F-A77F-E97CC7393CA7}"/>
                  </a:ext>
                </a:extLst>
              </xdr:cNvPr>
              <xdr:cNvSpPr/>
            </xdr:nvSpPr>
            <xdr:spPr>
              <a:xfrm>
                <a:off x="8782050" y="5033010"/>
                <a:ext cx="76815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4" name="Oval 23">
                <a:extLst>
                  <a:ext uri="{FF2B5EF4-FFF2-40B4-BE49-F238E27FC236}">
                    <a16:creationId xmlns:a16="http://schemas.microsoft.com/office/drawing/2014/main" id="{C5988E0F-EEE7-474F-B420-21EE0707CCC8}"/>
                  </a:ext>
                </a:extLst>
              </xdr:cNvPr>
              <xdr:cNvSpPr/>
            </xdr:nvSpPr>
            <xdr:spPr>
              <a:xfrm>
                <a:off x="8934450" y="5745480"/>
                <a:ext cx="76815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25" name="Oval 24">
                <a:extLst>
                  <a:ext uri="{FF2B5EF4-FFF2-40B4-BE49-F238E27FC236}">
                    <a16:creationId xmlns:a16="http://schemas.microsoft.com/office/drawing/2014/main" id="{BB45A3BC-1DC0-43D5-B1B5-7866405956A0}"/>
                  </a:ext>
                </a:extLst>
              </xdr:cNvPr>
              <xdr:cNvSpPr/>
            </xdr:nvSpPr>
            <xdr:spPr>
              <a:xfrm>
                <a:off x="9020175" y="6246495"/>
                <a:ext cx="76815" cy="84496"/>
              </a:xfrm>
              <a:prstGeom prst="ellips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</xdr:grpSp>
      </xdr:grpSp>
      <xdr:sp macro="" textlink="">
        <xdr:nvSpPr>
          <xdr:cNvPr id="20" name="Oval 19">
            <a:extLst>
              <a:ext uri="{FF2B5EF4-FFF2-40B4-BE49-F238E27FC236}">
                <a16:creationId xmlns:a16="http://schemas.microsoft.com/office/drawing/2014/main" id="{46BA1A51-4C31-4152-B52F-D4C6A91090F5}"/>
              </a:ext>
            </a:extLst>
          </xdr:cNvPr>
          <xdr:cNvSpPr/>
        </xdr:nvSpPr>
        <xdr:spPr>
          <a:xfrm>
            <a:off x="9079230" y="5103495"/>
            <a:ext cx="76815" cy="76876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40A9-529F-4A19-B15F-37FA4EA838DA}">
  <sheetPr codeName="Sheet1"/>
  <dimension ref="A2:W53"/>
  <sheetViews>
    <sheetView tabSelected="1" zoomScaleNormal="100" workbookViewId="0">
      <selection activeCell="U35" sqref="U35"/>
    </sheetView>
  </sheetViews>
  <sheetFormatPr defaultRowHeight="14.4" x14ac:dyDescent="0.3"/>
  <cols>
    <col min="17" max="17" width="5" customWidth="1"/>
    <col min="20" max="20" width="1.6640625" customWidth="1"/>
    <col min="21" max="23" width="9.77734375" customWidth="1"/>
  </cols>
  <sheetData>
    <row r="2" spans="1:23" x14ac:dyDescent="0.3">
      <c r="R2" t="s">
        <v>5</v>
      </c>
      <c r="U2" t="s">
        <v>5</v>
      </c>
    </row>
    <row r="3" spans="1:23" x14ac:dyDescent="0.3">
      <c r="U3" t="s">
        <v>9</v>
      </c>
    </row>
    <row r="4" spans="1:23" x14ac:dyDescent="0.3">
      <c r="U4" s="1" t="s">
        <v>6</v>
      </c>
      <c r="V4" s="1" t="s">
        <v>7</v>
      </c>
      <c r="W4" s="1" t="s">
        <v>8</v>
      </c>
    </row>
    <row r="5" spans="1:23" x14ac:dyDescent="0.3">
      <c r="U5" s="1">
        <v>20</v>
      </c>
      <c r="V5" s="1">
        <v>10</v>
      </c>
      <c r="W5" s="1">
        <v>0.02</v>
      </c>
    </row>
    <row r="8" spans="1:23" x14ac:dyDescent="0.3">
      <c r="R8" s="8" t="s">
        <v>15</v>
      </c>
    </row>
    <row r="9" spans="1:23" x14ac:dyDescent="0.3">
      <c r="U9" s="6" t="s">
        <v>14</v>
      </c>
      <c r="V9" s="6"/>
      <c r="W9" s="6"/>
    </row>
    <row r="10" spans="1:23" x14ac:dyDescent="0.3">
      <c r="U10" s="7" t="s">
        <v>6</v>
      </c>
      <c r="V10" s="7" t="s">
        <v>7</v>
      </c>
      <c r="W10" s="7" t="s">
        <v>8</v>
      </c>
    </row>
    <row r="11" spans="1:23" x14ac:dyDescent="0.3">
      <c r="R11" t="s">
        <v>2</v>
      </c>
      <c r="U11" s="7">
        <v>10.435591683931239</v>
      </c>
      <c r="V11" s="7">
        <v>4.7843637751660329E-5</v>
      </c>
      <c r="W11" s="7">
        <v>0.32432370971020197</v>
      </c>
    </row>
    <row r="12" spans="1:23" x14ac:dyDescent="0.3">
      <c r="R12" t="s">
        <v>3</v>
      </c>
      <c r="U12" s="2" t="s">
        <v>12</v>
      </c>
      <c r="V12" s="2"/>
      <c r="W12" s="2"/>
    </row>
    <row r="13" spans="1:23" x14ac:dyDescent="0.3">
      <c r="A13">
        <v>0</v>
      </c>
      <c r="B13">
        <v>0</v>
      </c>
      <c r="R13" t="s">
        <v>4</v>
      </c>
      <c r="U13" s="2"/>
      <c r="V13" s="2"/>
      <c r="W13" s="2"/>
    </row>
    <row r="14" spans="1:23" ht="13.2" customHeight="1" x14ac:dyDescent="0.3">
      <c r="A14">
        <f>A13+1</f>
        <v>1</v>
      </c>
      <c r="B14">
        <f>B13+12/40</f>
        <v>0.3</v>
      </c>
      <c r="R14" s="1" t="s">
        <v>0</v>
      </c>
      <c r="S14" s="1" t="s">
        <v>1</v>
      </c>
      <c r="U14" s="1" t="s">
        <v>10</v>
      </c>
      <c r="V14" s="3" t="s">
        <v>11</v>
      </c>
    </row>
    <row r="15" spans="1:23" ht="13.2" customHeight="1" x14ac:dyDescent="0.3">
      <c r="A15">
        <v>2</v>
      </c>
      <c r="B15">
        <f t="shared" ref="B15:B53" si="0">B14+12/40</f>
        <v>0.6</v>
      </c>
      <c r="R15" s="9">
        <v>0</v>
      </c>
      <c r="S15" s="9">
        <v>10.25</v>
      </c>
      <c r="U15" s="5"/>
      <c r="V15" s="5"/>
    </row>
    <row r="16" spans="1:23" ht="13.2" customHeight="1" x14ac:dyDescent="0.3">
      <c r="A16">
        <f>A15+1</f>
        <v>3</v>
      </c>
      <c r="B16">
        <f t="shared" si="0"/>
        <v>0.89999999999999991</v>
      </c>
      <c r="R16" s="9">
        <v>1</v>
      </c>
      <c r="S16" s="9">
        <v>10.24</v>
      </c>
      <c r="U16" s="5"/>
      <c r="V16" s="5"/>
    </row>
    <row r="17" spans="1:22" ht="13.2" customHeight="1" x14ac:dyDescent="0.3">
      <c r="A17">
        <f t="shared" ref="A17:A53" si="1">A16+1</f>
        <v>4</v>
      </c>
      <c r="B17">
        <f t="shared" si="0"/>
        <v>1.2</v>
      </c>
      <c r="R17" s="9">
        <v>4</v>
      </c>
      <c r="S17" s="9">
        <v>10.210000000000001</v>
      </c>
      <c r="U17" s="5"/>
      <c r="V17" s="5"/>
    </row>
    <row r="18" spans="1:22" ht="13.2" customHeight="1" x14ac:dyDescent="0.3">
      <c r="A18">
        <f t="shared" si="1"/>
        <v>5</v>
      </c>
      <c r="B18">
        <f t="shared" si="0"/>
        <v>1.5</v>
      </c>
      <c r="R18" s="9">
        <v>10</v>
      </c>
      <c r="S18" s="9">
        <v>10.199999999999999</v>
      </c>
      <c r="U18" s="5"/>
      <c r="V18" s="5"/>
    </row>
    <row r="19" spans="1:22" ht="13.2" customHeight="1" x14ac:dyDescent="0.3">
      <c r="A19">
        <f t="shared" si="1"/>
        <v>6</v>
      </c>
      <c r="B19">
        <f t="shared" si="0"/>
        <v>1.8</v>
      </c>
      <c r="R19" s="9">
        <v>15</v>
      </c>
      <c r="S19" s="9">
        <v>10.19</v>
      </c>
      <c r="U19" s="5"/>
      <c r="V19" s="5"/>
    </row>
    <row r="20" spans="1:22" ht="13.2" customHeight="1" x14ac:dyDescent="0.3">
      <c r="A20">
        <f t="shared" si="1"/>
        <v>7</v>
      </c>
      <c r="B20">
        <f t="shared" si="0"/>
        <v>2.1</v>
      </c>
      <c r="R20" s="9">
        <v>20</v>
      </c>
      <c r="S20" s="9">
        <v>10.18</v>
      </c>
      <c r="U20" s="5">
        <f t="shared" ref="U20" si="2">U$11-V$11*EXP(W$11*R20)</f>
        <v>10.404196419666897</v>
      </c>
      <c r="V20" s="5">
        <f t="shared" ref="V20" si="3">(U20-S20)^2</f>
        <v>5.0264034591455731E-2</v>
      </c>
    </row>
    <row r="21" spans="1:22" ht="13.2" customHeight="1" x14ac:dyDescent="0.3">
      <c r="A21">
        <f t="shared" si="1"/>
        <v>8</v>
      </c>
      <c r="B21">
        <f t="shared" si="0"/>
        <v>2.4</v>
      </c>
      <c r="R21" s="9">
        <v>25</v>
      </c>
      <c r="S21" s="9">
        <v>10.15</v>
      </c>
      <c r="U21" s="5">
        <f t="shared" ref="U21:U29" si="4">U$11-V$11*EXP(W$11*R21)</f>
        <v>10.276691598611263</v>
      </c>
      <c r="V21" s="5">
        <f t="shared" ref="V21:V29" si="5">(U21-S21)^2</f>
        <v>1.6050761158677349E-2</v>
      </c>
    </row>
    <row r="22" spans="1:22" ht="13.2" customHeight="1" x14ac:dyDescent="0.3">
      <c r="A22">
        <f t="shared" si="1"/>
        <v>9</v>
      </c>
      <c r="B22">
        <f t="shared" si="0"/>
        <v>2.6999999999999997</v>
      </c>
      <c r="R22" s="9">
        <v>29</v>
      </c>
      <c r="S22" s="9">
        <v>9.9499999999999993</v>
      </c>
      <c r="U22" s="5">
        <f t="shared" si="4"/>
        <v>9.8541152473655149</v>
      </c>
      <c r="V22" s="5">
        <f t="shared" si="5"/>
        <v>9.193885787776258E-3</v>
      </c>
    </row>
    <row r="23" spans="1:22" ht="13.2" customHeight="1" x14ac:dyDescent="0.3">
      <c r="A23">
        <f t="shared" si="1"/>
        <v>10</v>
      </c>
      <c r="B23">
        <f t="shared" si="0"/>
        <v>2.9999999999999996</v>
      </c>
      <c r="R23" s="9">
        <v>31</v>
      </c>
      <c r="S23" s="9">
        <v>9.6</v>
      </c>
      <c r="U23" s="5">
        <f t="shared" si="4"/>
        <v>9.3232553710291057</v>
      </c>
      <c r="V23" s="5">
        <f t="shared" si="5"/>
        <v>7.6587589664237732E-2</v>
      </c>
    </row>
    <row r="24" spans="1:22" ht="13.2" customHeight="1" x14ac:dyDescent="0.3">
      <c r="A24">
        <f t="shared" si="1"/>
        <v>11</v>
      </c>
      <c r="B24">
        <f t="shared" si="0"/>
        <v>3.2999999999999994</v>
      </c>
      <c r="R24" s="9">
        <v>33</v>
      </c>
      <c r="S24" s="9">
        <v>8.6</v>
      </c>
      <c r="U24" s="5">
        <f t="shared" si="4"/>
        <v>8.3077460908951419</v>
      </c>
      <c r="V24" s="5">
        <f t="shared" si="5"/>
        <v>8.5412347387070431E-2</v>
      </c>
    </row>
    <row r="25" spans="1:22" ht="13.2" customHeight="1" x14ac:dyDescent="0.3">
      <c r="A25">
        <f t="shared" si="1"/>
        <v>12</v>
      </c>
      <c r="B25">
        <f t="shared" si="0"/>
        <v>3.5999999999999992</v>
      </c>
      <c r="R25" s="9">
        <v>35</v>
      </c>
      <c r="S25" s="9">
        <v>6.25</v>
      </c>
      <c r="U25" s="5">
        <f t="shared" si="4"/>
        <v>6.3651259306464993</v>
      </c>
      <c r="V25" s="5">
        <f t="shared" si="5"/>
        <v>1.3253979907222576E-2</v>
      </c>
    </row>
    <row r="26" spans="1:22" ht="13.2" customHeight="1" x14ac:dyDescent="0.3">
      <c r="A26">
        <f t="shared" si="1"/>
        <v>13</v>
      </c>
      <c r="B26">
        <f t="shared" si="0"/>
        <v>3.899999999999999</v>
      </c>
      <c r="R26" s="9">
        <v>36</v>
      </c>
      <c r="S26" s="9">
        <v>4.5999999999999996</v>
      </c>
      <c r="U26" s="5">
        <f t="shared" si="4"/>
        <v>4.8057510322821839</v>
      </c>
      <c r="V26" s="5">
        <f t="shared" si="5"/>
        <v>4.2333487285184435E-2</v>
      </c>
    </row>
    <row r="27" spans="1:22" ht="13.2" customHeight="1" x14ac:dyDescent="0.3">
      <c r="A27">
        <f t="shared" si="1"/>
        <v>14</v>
      </c>
      <c r="B27">
        <f t="shared" si="0"/>
        <v>4.1999999999999993</v>
      </c>
      <c r="R27" s="9">
        <v>37</v>
      </c>
      <c r="S27" s="9">
        <v>2.6</v>
      </c>
      <c r="U27" s="5">
        <f t="shared" si="4"/>
        <v>2.6489874759524961</v>
      </c>
      <c r="V27" s="5">
        <f t="shared" si="5"/>
        <v>2.3997728001963711E-3</v>
      </c>
    </row>
    <row r="28" spans="1:22" ht="13.2" customHeight="1" x14ac:dyDescent="0.3">
      <c r="A28">
        <f t="shared" si="1"/>
        <v>15</v>
      </c>
      <c r="B28">
        <f t="shared" si="0"/>
        <v>4.4999999999999991</v>
      </c>
      <c r="R28" s="9">
        <v>37.5</v>
      </c>
      <c r="S28" s="9">
        <v>1</v>
      </c>
      <c r="U28" s="5">
        <f t="shared" si="4"/>
        <v>1.2781513246260374</v>
      </c>
      <c r="V28" s="5">
        <f t="shared" si="5"/>
        <v>7.7368159391219257E-2</v>
      </c>
    </row>
    <row r="29" spans="1:22" ht="13.2" customHeight="1" x14ac:dyDescent="0.3">
      <c r="A29">
        <f t="shared" si="1"/>
        <v>16</v>
      </c>
      <c r="B29">
        <f t="shared" si="0"/>
        <v>4.7999999999999989</v>
      </c>
      <c r="R29" s="9">
        <v>38</v>
      </c>
      <c r="S29" s="9">
        <v>0</v>
      </c>
      <c r="U29" s="5">
        <f t="shared" si="4"/>
        <v>-0.33402131993814521</v>
      </c>
      <c r="V29" s="5">
        <f t="shared" si="5"/>
        <v>0.11157024217322076</v>
      </c>
    </row>
    <row r="30" spans="1:22" x14ac:dyDescent="0.3">
      <c r="A30">
        <f t="shared" si="1"/>
        <v>17</v>
      </c>
      <c r="B30">
        <f t="shared" si="0"/>
        <v>5.0999999999999988</v>
      </c>
      <c r="V30" s="4" t="s">
        <v>13</v>
      </c>
    </row>
    <row r="31" spans="1:22" x14ac:dyDescent="0.3">
      <c r="A31">
        <f t="shared" si="1"/>
        <v>18</v>
      </c>
      <c r="B31">
        <f t="shared" si="0"/>
        <v>5.3999999999999986</v>
      </c>
      <c r="V31" s="4">
        <f>SUM(V15:V29)</f>
        <v>0.48443426014626095</v>
      </c>
    </row>
    <row r="32" spans="1:22" x14ac:dyDescent="0.3">
      <c r="A32">
        <f t="shared" si="1"/>
        <v>19</v>
      </c>
      <c r="B32">
        <f t="shared" si="0"/>
        <v>5.6999999999999984</v>
      </c>
    </row>
    <row r="33" spans="1:2" x14ac:dyDescent="0.3">
      <c r="A33">
        <f t="shared" si="1"/>
        <v>20</v>
      </c>
      <c r="B33">
        <f t="shared" si="0"/>
        <v>5.9999999999999982</v>
      </c>
    </row>
    <row r="34" spans="1:2" x14ac:dyDescent="0.3">
      <c r="A34">
        <f t="shared" si="1"/>
        <v>21</v>
      </c>
      <c r="B34">
        <f t="shared" si="0"/>
        <v>6.299999999999998</v>
      </c>
    </row>
    <row r="35" spans="1:2" x14ac:dyDescent="0.3">
      <c r="A35">
        <f t="shared" si="1"/>
        <v>22</v>
      </c>
      <c r="B35">
        <f t="shared" si="0"/>
        <v>6.5999999999999979</v>
      </c>
    </row>
    <row r="36" spans="1:2" x14ac:dyDescent="0.3">
      <c r="A36">
        <f t="shared" si="1"/>
        <v>23</v>
      </c>
      <c r="B36">
        <f t="shared" si="0"/>
        <v>6.8999999999999977</v>
      </c>
    </row>
    <row r="37" spans="1:2" x14ac:dyDescent="0.3">
      <c r="A37">
        <f t="shared" si="1"/>
        <v>24</v>
      </c>
      <c r="B37">
        <f t="shared" si="0"/>
        <v>7.1999999999999975</v>
      </c>
    </row>
    <row r="38" spans="1:2" x14ac:dyDescent="0.3">
      <c r="A38">
        <f t="shared" si="1"/>
        <v>25</v>
      </c>
      <c r="B38">
        <f t="shared" si="0"/>
        <v>7.4999999999999973</v>
      </c>
    </row>
    <row r="39" spans="1:2" x14ac:dyDescent="0.3">
      <c r="A39">
        <f t="shared" si="1"/>
        <v>26</v>
      </c>
      <c r="B39">
        <f t="shared" si="0"/>
        <v>7.7999999999999972</v>
      </c>
    </row>
    <row r="40" spans="1:2" x14ac:dyDescent="0.3">
      <c r="A40">
        <f t="shared" si="1"/>
        <v>27</v>
      </c>
      <c r="B40">
        <f t="shared" si="0"/>
        <v>8.0999999999999979</v>
      </c>
    </row>
    <row r="41" spans="1:2" x14ac:dyDescent="0.3">
      <c r="A41">
        <f t="shared" si="1"/>
        <v>28</v>
      </c>
      <c r="B41">
        <f t="shared" si="0"/>
        <v>8.3999999999999986</v>
      </c>
    </row>
    <row r="42" spans="1:2" x14ac:dyDescent="0.3">
      <c r="A42">
        <f t="shared" si="1"/>
        <v>29</v>
      </c>
      <c r="B42">
        <f t="shared" si="0"/>
        <v>8.6999999999999993</v>
      </c>
    </row>
    <row r="43" spans="1:2" x14ac:dyDescent="0.3">
      <c r="A43">
        <f t="shared" si="1"/>
        <v>30</v>
      </c>
      <c r="B43">
        <f t="shared" si="0"/>
        <v>9</v>
      </c>
    </row>
    <row r="44" spans="1:2" x14ac:dyDescent="0.3">
      <c r="A44">
        <f t="shared" si="1"/>
        <v>31</v>
      </c>
      <c r="B44">
        <f t="shared" si="0"/>
        <v>9.3000000000000007</v>
      </c>
    </row>
    <row r="45" spans="1:2" x14ac:dyDescent="0.3">
      <c r="A45">
        <f t="shared" si="1"/>
        <v>32</v>
      </c>
      <c r="B45">
        <f t="shared" si="0"/>
        <v>9.6000000000000014</v>
      </c>
    </row>
    <row r="46" spans="1:2" x14ac:dyDescent="0.3">
      <c r="A46">
        <f t="shared" si="1"/>
        <v>33</v>
      </c>
      <c r="B46">
        <f t="shared" si="0"/>
        <v>9.9000000000000021</v>
      </c>
    </row>
    <row r="47" spans="1:2" x14ac:dyDescent="0.3">
      <c r="A47">
        <f t="shared" si="1"/>
        <v>34</v>
      </c>
      <c r="B47">
        <f t="shared" si="0"/>
        <v>10.200000000000003</v>
      </c>
    </row>
    <row r="48" spans="1:2" x14ac:dyDescent="0.3">
      <c r="A48">
        <f t="shared" si="1"/>
        <v>35</v>
      </c>
      <c r="B48">
        <f t="shared" si="0"/>
        <v>10.500000000000004</v>
      </c>
    </row>
    <row r="49" spans="1:2" x14ac:dyDescent="0.3">
      <c r="A49">
        <f t="shared" si="1"/>
        <v>36</v>
      </c>
      <c r="B49">
        <f t="shared" si="0"/>
        <v>10.800000000000004</v>
      </c>
    </row>
    <row r="50" spans="1:2" x14ac:dyDescent="0.3">
      <c r="A50">
        <f t="shared" si="1"/>
        <v>37</v>
      </c>
      <c r="B50">
        <f t="shared" si="0"/>
        <v>11.100000000000005</v>
      </c>
    </row>
    <row r="51" spans="1:2" x14ac:dyDescent="0.3">
      <c r="A51">
        <f t="shared" si="1"/>
        <v>38</v>
      </c>
      <c r="B51">
        <f t="shared" si="0"/>
        <v>11.400000000000006</v>
      </c>
    </row>
    <row r="52" spans="1:2" x14ac:dyDescent="0.3">
      <c r="A52">
        <f t="shared" si="1"/>
        <v>39</v>
      </c>
      <c r="B52">
        <f t="shared" si="0"/>
        <v>11.700000000000006</v>
      </c>
    </row>
    <row r="53" spans="1:2" x14ac:dyDescent="0.3">
      <c r="A53">
        <f t="shared" si="1"/>
        <v>40</v>
      </c>
      <c r="B53">
        <f t="shared" si="0"/>
        <v>12.000000000000007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 Grady</dc:creator>
  <cp:lastModifiedBy>Mack Grady</cp:lastModifiedBy>
  <dcterms:created xsi:type="dcterms:W3CDTF">2021-08-24T19:22:53Z</dcterms:created>
  <dcterms:modified xsi:type="dcterms:W3CDTF">2021-08-25T16:25:04Z</dcterms:modified>
</cp:coreProperties>
</file>